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PTE\2017\"/>
    </mc:Choice>
  </mc:AlternateContent>
  <bookViews>
    <workbookView xWindow="0" yWindow="0" windowWidth="28800" windowHeight="12435"/>
  </bookViews>
  <sheets>
    <sheet name="EJECUCIÓ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36" i="1"/>
  <c r="F35" i="1" s="1"/>
  <c r="F31" i="1"/>
  <c r="F26" i="1"/>
  <c r="F19" i="1"/>
  <c r="F12" i="1"/>
  <c r="F6" i="1"/>
  <c r="F18" i="1" l="1"/>
  <c r="F34" i="1" s="1"/>
  <c r="F48" i="1" s="1"/>
  <c r="F49" i="1" s="1"/>
  <c r="D41" i="1" l="1"/>
  <c r="C41" i="1"/>
  <c r="B41" i="1"/>
  <c r="D36" i="1"/>
  <c r="C36" i="1"/>
  <c r="B36" i="1"/>
  <c r="D31" i="1"/>
  <c r="D26" i="1" s="1"/>
  <c r="C31" i="1"/>
  <c r="C26" i="1" s="1"/>
  <c r="B31" i="1"/>
  <c r="B26" i="1" s="1"/>
  <c r="D19" i="1"/>
  <c r="C19" i="1"/>
  <c r="B19" i="1"/>
  <c r="D12" i="1"/>
  <c r="C12" i="1"/>
  <c r="B12" i="1"/>
  <c r="D6" i="1"/>
  <c r="C6" i="1"/>
  <c r="B6" i="1"/>
  <c r="E41" i="1"/>
  <c r="E36" i="1"/>
  <c r="E35" i="1" s="1"/>
  <c r="E31" i="1"/>
  <c r="E26" i="1" s="1"/>
  <c r="E19" i="1"/>
  <c r="E12" i="1"/>
  <c r="E6" i="1"/>
  <c r="E18" i="1" l="1"/>
  <c r="B35" i="1"/>
  <c r="C35" i="1"/>
  <c r="D35" i="1"/>
  <c r="B18" i="1"/>
  <c r="B34" i="1" s="1"/>
  <c r="C18" i="1"/>
  <c r="C34" i="1" s="1"/>
  <c r="C48" i="1" s="1"/>
  <c r="C49" i="1" s="1"/>
  <c r="D18" i="1"/>
  <c r="D34" i="1" s="1"/>
  <c r="D48" i="1" s="1"/>
  <c r="D49" i="1" s="1"/>
  <c r="E34" i="1"/>
  <c r="E48" i="1" s="1"/>
  <c r="E49" i="1" s="1"/>
  <c r="B48" i="1" l="1"/>
  <c r="B49" i="1" s="1"/>
</calcChain>
</file>

<file path=xl/sharedStrings.xml><?xml version="1.0" encoding="utf-8"?>
<sst xmlns="http://schemas.openxmlformats.org/spreadsheetml/2006/main" count="47" uniqueCount="38">
  <si>
    <t>I. INGRESOS CORRIENTES Y TRANSFERENCIAS</t>
  </si>
  <si>
    <t>Impuestos y Contribuciones Obligatorias</t>
  </si>
  <si>
    <t>Venta de Bienes y Servicios y Derechos Administrativos</t>
  </si>
  <si>
    <t>Donaciones y Transferencias</t>
  </si>
  <si>
    <t>Otros Ingresos</t>
  </si>
  <si>
    <t>Recursos Ordinarios (corriente)</t>
  </si>
  <si>
    <t>II. GASTOS CORRIENTES</t>
  </si>
  <si>
    <t>Personal y Obligaciones Sociales</t>
  </si>
  <si>
    <t>Pensiones y Otras Prestaciones Sociales</t>
  </si>
  <si>
    <t>Bienes y Servicios</t>
  </si>
  <si>
    <t>Otros Gastos</t>
  </si>
  <si>
    <t>III AHORRO O DESAHORRO CTA. CTE. (I-II)</t>
  </si>
  <si>
    <t>IV. INGRESOS DE CAPITAL, TRANSFERENCIAS Y ENDEUDAMIENTO</t>
  </si>
  <si>
    <t>Venta de Activos no Financieros</t>
  </si>
  <si>
    <t>Venta de Activos Financieros</t>
  </si>
  <si>
    <t>Endeudamiento **</t>
  </si>
  <si>
    <t>Recursos Ordinarios (capital) **</t>
  </si>
  <si>
    <t>V GASTOS DE CAPITAL</t>
  </si>
  <si>
    <t>Adquisición de Activos no Financieros</t>
  </si>
  <si>
    <t>Adquisición de Activos Financieros</t>
  </si>
  <si>
    <t>VI. SERVICIO DE LA DEUDA</t>
  </si>
  <si>
    <t>Intereses de la Deuda</t>
  </si>
  <si>
    <t>Comisiones y Otros Gastos de la Deuda</t>
  </si>
  <si>
    <t>VII RESULTADO ECONÓMICO (III + IV - V - VI)</t>
  </si>
  <si>
    <t>VIII FINANCIAMIENTO NETO (A+B+C+D)</t>
  </si>
  <si>
    <t>A SALDO NETO DE ENDEUDAMIENTO EXTERNO</t>
  </si>
  <si>
    <t>Financiamiento</t>
  </si>
  <si>
    <t>Endeudamiento Externo</t>
  </si>
  <si>
    <t>Servicio de la Deuda</t>
  </si>
  <si>
    <t>(-) Amortización de la Deuda Externa</t>
  </si>
  <si>
    <t>B SALDO NETO DE ENDEUDAMIENTO INTERNO</t>
  </si>
  <si>
    <t>C Recursos Ordinarios (amortización de la deuda) ***</t>
  </si>
  <si>
    <t>D SALDO DE BALANCE</t>
  </si>
  <si>
    <t>RESULTADO DE LA EJECUCIÓN PRESUPUESTARIA (VII +/- VIII)</t>
  </si>
  <si>
    <t>CONCEPTO</t>
  </si>
  <si>
    <t>EJECUCIÓN PRESUPUESTAL DE INGRESOS Y GASTOS OSCE</t>
  </si>
  <si>
    <t>Fuente EP-2 Presentado a la DGCP</t>
  </si>
  <si>
    <t>(*) Información al I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</si>
</sst>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0;\(#,###.00\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5"/>
      <color theme="1"/>
      <name val="Arial Narrow"/>
      <family val="2"/>
    </font>
    <font>
      <sz val="8"/>
      <color theme="1"/>
      <name val="Arial Narrow"/>
      <family val="2"/>
    </font>
    <font>
      <sz val="10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2" xfId="0" applyFont="1" applyFill="1" applyBorder="1"/>
    <xf numFmtId="164" fontId="1" fillId="2" borderId="2" xfId="0" applyNumberFormat="1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4" fontId="1" fillId="2" borderId="0" xfId="0" applyNumberFormat="1" applyFont="1" applyFill="1"/>
    <xf numFmtId="0" fontId="4" fillId="2" borderId="0" xfId="0" applyFont="1" applyFill="1"/>
    <xf numFmtId="164" fontId="5" fillId="2" borderId="0" xfId="0" applyNumberFormat="1" applyFont="1" applyFill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164" fontId="2" fillId="4" borderId="1" xfId="0" applyNumberFormat="1" applyFont="1" applyFill="1" applyBorder="1"/>
    <xf numFmtId="0" fontId="1" fillId="4" borderId="1" xfId="0" applyFont="1" applyFill="1" applyBorder="1"/>
    <xf numFmtId="164" fontId="1" fillId="4" borderId="1" xfId="0" applyNumberFormat="1" applyFont="1" applyFill="1" applyBorder="1"/>
    <xf numFmtId="0" fontId="3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2"/>
  <sheetViews>
    <sheetView tabSelected="1" zoomScaleNormal="100" workbookViewId="0">
      <selection activeCell="H7" sqref="H7"/>
    </sheetView>
  </sheetViews>
  <sheetFormatPr baseColWidth="10" defaultRowHeight="12.75" x14ac:dyDescent="0.2"/>
  <cols>
    <col min="1" max="1" width="48.7109375" style="1" customWidth="1"/>
    <col min="2" max="2" width="12" style="1" bestFit="1" customWidth="1"/>
    <col min="3" max="3" width="13" style="1" bestFit="1" customWidth="1"/>
    <col min="4" max="4" width="12" style="1" bestFit="1" customWidth="1"/>
    <col min="5" max="5" width="12.140625" style="1" bestFit="1" customWidth="1"/>
    <col min="6" max="6" width="13" style="1" customWidth="1"/>
    <col min="7" max="16384" width="11.42578125" style="1"/>
  </cols>
  <sheetData>
    <row r="2" spans="1:6" ht="19.5" x14ac:dyDescent="0.3">
      <c r="A2" s="15" t="s">
        <v>35</v>
      </c>
      <c r="B2" s="15"/>
      <c r="C2" s="15"/>
      <c r="D2" s="15"/>
      <c r="E2" s="15"/>
      <c r="F2" s="15"/>
    </row>
    <row r="4" spans="1:6" x14ac:dyDescent="0.2">
      <c r="A4" s="10" t="s">
        <v>34</v>
      </c>
      <c r="B4" s="10">
        <v>2012</v>
      </c>
      <c r="C4" s="10">
        <v>2013</v>
      </c>
      <c r="D4" s="10">
        <v>2014</v>
      </c>
      <c r="E4" s="10">
        <v>2015</v>
      </c>
      <c r="F4" s="10">
        <v>2016</v>
      </c>
    </row>
    <row r="5" spans="1:6" x14ac:dyDescent="0.2">
      <c r="A5" s="3"/>
      <c r="B5" s="3"/>
      <c r="C5" s="3"/>
      <c r="D5" s="3"/>
      <c r="E5" s="3"/>
      <c r="F5" s="3"/>
    </row>
    <row r="6" spans="1:6" x14ac:dyDescent="0.2">
      <c r="A6" s="11" t="s">
        <v>0</v>
      </c>
      <c r="B6" s="12">
        <f t="shared" ref="B6:D6" si="0">+SUM(B7:B11)</f>
        <v>55204902.960000001</v>
      </c>
      <c r="C6" s="12">
        <f t="shared" si="0"/>
        <v>65331492.240000002</v>
      </c>
      <c r="D6" s="12">
        <f t="shared" si="0"/>
        <v>48484853.540000007</v>
      </c>
      <c r="E6" s="12">
        <f>+SUM(E7:E11)</f>
        <v>60914910.030000001</v>
      </c>
      <c r="F6" s="12">
        <f>+SUM(F7:F11)</f>
        <v>76537613.11999999</v>
      </c>
    </row>
    <row r="7" spans="1:6" x14ac:dyDescent="0.2">
      <c r="A7" s="3" t="s">
        <v>1</v>
      </c>
      <c r="B7" s="4"/>
      <c r="C7" s="4"/>
      <c r="D7" s="4"/>
      <c r="E7" s="4"/>
      <c r="F7" s="4"/>
    </row>
    <row r="8" spans="1:6" x14ac:dyDescent="0.2">
      <c r="A8" s="3" t="s">
        <v>2</v>
      </c>
      <c r="B8" s="4">
        <v>51062026.350000001</v>
      </c>
      <c r="C8" s="4">
        <v>54282213.210000001</v>
      </c>
      <c r="D8" s="4">
        <v>39635894.630000003</v>
      </c>
      <c r="E8" s="4">
        <v>41658011.060000002</v>
      </c>
      <c r="F8" s="4">
        <v>59861013.020000003</v>
      </c>
    </row>
    <row r="9" spans="1:6" x14ac:dyDescent="0.2">
      <c r="A9" s="3" t="s">
        <v>3</v>
      </c>
      <c r="B9" s="4"/>
      <c r="C9" s="4">
        <v>178672</v>
      </c>
      <c r="D9" s="4">
        <v>633890.64</v>
      </c>
      <c r="E9" s="4">
        <v>1116950.8899999999</v>
      </c>
      <c r="F9" s="4"/>
    </row>
    <row r="10" spans="1:6" x14ac:dyDescent="0.2">
      <c r="A10" s="3" t="s">
        <v>4</v>
      </c>
      <c r="B10" s="4">
        <v>4142876.61</v>
      </c>
      <c r="C10" s="4">
        <v>10870607.029999999</v>
      </c>
      <c r="D10" s="4">
        <v>8215068.2699999996</v>
      </c>
      <c r="E10" s="4">
        <v>18139948.079999998</v>
      </c>
      <c r="F10" s="4">
        <v>15810785.529999999</v>
      </c>
    </row>
    <row r="11" spans="1:6" x14ac:dyDescent="0.2">
      <c r="A11" s="3" t="s">
        <v>5</v>
      </c>
      <c r="B11" s="4"/>
      <c r="C11" s="4"/>
      <c r="D11" s="4"/>
      <c r="E11" s="4"/>
      <c r="F11" s="4">
        <v>865814.57</v>
      </c>
    </row>
    <row r="12" spans="1:6" x14ac:dyDescent="0.2">
      <c r="A12" s="11" t="s">
        <v>6</v>
      </c>
      <c r="B12" s="12">
        <f t="shared" ref="B12:D12" si="1">+SUM(B13:B17)</f>
        <v>-50463397.770000003</v>
      </c>
      <c r="C12" s="12">
        <f t="shared" si="1"/>
        <v>-57115571.299999997</v>
      </c>
      <c r="D12" s="12">
        <f t="shared" si="1"/>
        <v>-63880090.449999996</v>
      </c>
      <c r="E12" s="12">
        <f>+SUM(E13:E17)</f>
        <v>-68142987.579999998</v>
      </c>
      <c r="F12" s="12">
        <f>+SUM(F13:F17)</f>
        <v>-71380622.849999994</v>
      </c>
    </row>
    <row r="13" spans="1:6" x14ac:dyDescent="0.2">
      <c r="A13" s="3" t="s">
        <v>7</v>
      </c>
      <c r="B13" s="4">
        <v>-24947853.93</v>
      </c>
      <c r="C13" s="4">
        <v>-26511086.539999999</v>
      </c>
      <c r="D13" s="4">
        <v>-25033097.530000001</v>
      </c>
      <c r="E13" s="4">
        <v>-24579999.02</v>
      </c>
      <c r="F13" s="4">
        <v>-26302634.949999999</v>
      </c>
    </row>
    <row r="14" spans="1:6" x14ac:dyDescent="0.2">
      <c r="A14" s="3" t="s">
        <v>8</v>
      </c>
      <c r="B14" s="4">
        <v>-257355.36</v>
      </c>
      <c r="C14" s="4">
        <v>-220144.59</v>
      </c>
      <c r="D14" s="4">
        <v>-285545.89</v>
      </c>
      <c r="E14" s="4">
        <v>-258046.14</v>
      </c>
      <c r="F14" s="4">
        <v>-260802.18</v>
      </c>
    </row>
    <row r="15" spans="1:6" x14ac:dyDescent="0.2">
      <c r="A15" s="3" t="s">
        <v>9</v>
      </c>
      <c r="B15" s="4">
        <v>-24822179.550000001</v>
      </c>
      <c r="C15" s="4">
        <v>-30103156.809999999</v>
      </c>
      <c r="D15" s="4">
        <v>-37784288.299999997</v>
      </c>
      <c r="E15" s="4">
        <v>-43059574.119999997</v>
      </c>
      <c r="F15" s="4">
        <v>-44125710.450000003</v>
      </c>
    </row>
    <row r="16" spans="1:6" x14ac:dyDescent="0.2">
      <c r="A16" s="3" t="s">
        <v>3</v>
      </c>
      <c r="B16" s="4">
        <v>-21725</v>
      </c>
      <c r="C16" s="4"/>
      <c r="D16" s="4"/>
      <c r="E16" s="4"/>
      <c r="F16" s="4"/>
    </row>
    <row r="17" spans="1:6" x14ac:dyDescent="0.2">
      <c r="A17" s="3" t="s">
        <v>10</v>
      </c>
      <c r="B17" s="4">
        <v>-414283.93</v>
      </c>
      <c r="C17" s="4">
        <v>-281183.35999999999</v>
      </c>
      <c r="D17" s="4">
        <v>-777158.73</v>
      </c>
      <c r="E17" s="4">
        <v>-245368.3</v>
      </c>
      <c r="F17" s="4">
        <v>-691475.27</v>
      </c>
    </row>
    <row r="18" spans="1:6" x14ac:dyDescent="0.2">
      <c r="A18" s="11" t="s">
        <v>11</v>
      </c>
      <c r="B18" s="12">
        <f t="shared" ref="B18:D18" si="2">+B6+B12</f>
        <v>4741505.1899999976</v>
      </c>
      <c r="C18" s="12">
        <f t="shared" si="2"/>
        <v>8215920.9400000051</v>
      </c>
      <c r="D18" s="12">
        <f t="shared" si="2"/>
        <v>-15395236.909999989</v>
      </c>
      <c r="E18" s="12">
        <f>+E6+E12</f>
        <v>-7228077.549999997</v>
      </c>
      <c r="F18" s="12">
        <f>+F6+F12</f>
        <v>5156990.2699999958</v>
      </c>
    </row>
    <row r="19" spans="1:6" x14ac:dyDescent="0.2">
      <c r="A19" s="11" t="s">
        <v>12</v>
      </c>
      <c r="B19" s="12">
        <f t="shared" ref="B19:D19" si="3">+SUM(B20:B25)</f>
        <v>0</v>
      </c>
      <c r="C19" s="12">
        <f t="shared" si="3"/>
        <v>8048197.79</v>
      </c>
      <c r="D19" s="12">
        <f t="shared" si="3"/>
        <v>8260506.29</v>
      </c>
      <c r="E19" s="12">
        <f>+SUM(E20:E25)</f>
        <v>3102891</v>
      </c>
      <c r="F19" s="12">
        <f>+SUM(F20:F25)</f>
        <v>9517338.1999999993</v>
      </c>
    </row>
    <row r="20" spans="1:6" hidden="1" x14ac:dyDescent="0.2">
      <c r="A20" s="3" t="s">
        <v>3</v>
      </c>
      <c r="B20" s="4"/>
      <c r="C20" s="4"/>
      <c r="D20" s="4"/>
      <c r="E20" s="4"/>
      <c r="F20" s="4"/>
    </row>
    <row r="21" spans="1:6" hidden="1" x14ac:dyDescent="0.2">
      <c r="A21" s="3" t="s">
        <v>4</v>
      </c>
      <c r="B21" s="4"/>
      <c r="C21" s="4"/>
      <c r="D21" s="4"/>
      <c r="E21" s="4"/>
      <c r="F21" s="4"/>
    </row>
    <row r="22" spans="1:6" hidden="1" x14ac:dyDescent="0.2">
      <c r="A22" s="3" t="s">
        <v>13</v>
      </c>
      <c r="B22" s="4"/>
      <c r="C22" s="4"/>
      <c r="D22" s="4"/>
      <c r="E22" s="4"/>
      <c r="F22" s="4"/>
    </row>
    <row r="23" spans="1:6" hidden="1" x14ac:dyDescent="0.2">
      <c r="A23" s="3" t="s">
        <v>14</v>
      </c>
      <c r="B23" s="4"/>
      <c r="C23" s="4"/>
      <c r="D23" s="4"/>
      <c r="E23" s="4"/>
      <c r="F23" s="4"/>
    </row>
    <row r="24" spans="1:6" hidden="1" x14ac:dyDescent="0.2">
      <c r="A24" s="3" t="s">
        <v>15</v>
      </c>
      <c r="B24" s="4"/>
      <c r="C24" s="4"/>
      <c r="D24" s="4"/>
      <c r="E24" s="4"/>
      <c r="F24" s="4"/>
    </row>
    <row r="25" spans="1:6" x14ac:dyDescent="0.2">
      <c r="A25" s="3" t="s">
        <v>16</v>
      </c>
      <c r="B25" s="4"/>
      <c r="C25" s="4">
        <v>8048197.79</v>
      </c>
      <c r="D25" s="4">
        <v>8260506.29</v>
      </c>
      <c r="E25" s="4">
        <v>3102891</v>
      </c>
      <c r="F25" s="4">
        <v>9517338.1999999993</v>
      </c>
    </row>
    <row r="26" spans="1:6" s="2" customFormat="1" x14ac:dyDescent="0.2">
      <c r="A26" s="11" t="s">
        <v>17</v>
      </c>
      <c r="B26" s="12">
        <f t="shared" ref="B26:D26" si="4">+SUM(B27:B33)</f>
        <v>-13726394.85</v>
      </c>
      <c r="C26" s="12">
        <f t="shared" si="4"/>
        <v>-21978872.760000002</v>
      </c>
      <c r="D26" s="12">
        <f t="shared" si="4"/>
        <v>-15580416.58</v>
      </c>
      <c r="E26" s="12">
        <f>+SUM(E27:E33)</f>
        <v>-9100233.1999999993</v>
      </c>
      <c r="F26" s="12">
        <f>+SUM(F27:F33)</f>
        <v>-10605928.09</v>
      </c>
    </row>
    <row r="27" spans="1:6" hidden="1" x14ac:dyDescent="0.2">
      <c r="A27" s="3" t="s">
        <v>3</v>
      </c>
      <c r="B27" s="4"/>
      <c r="C27" s="4"/>
      <c r="D27" s="4"/>
      <c r="E27" s="4"/>
      <c r="F27" s="4"/>
    </row>
    <row r="28" spans="1:6" hidden="1" x14ac:dyDescent="0.2">
      <c r="A28" s="3" t="s">
        <v>10</v>
      </c>
      <c r="B28" s="4"/>
      <c r="C28" s="4"/>
      <c r="D28" s="4"/>
      <c r="E28" s="4"/>
      <c r="F28" s="4"/>
    </row>
    <row r="29" spans="1:6" x14ac:dyDescent="0.2">
      <c r="A29" s="3" t="s">
        <v>18</v>
      </c>
      <c r="B29" s="4">
        <v>-13726394.85</v>
      </c>
      <c r="C29" s="4">
        <v>-21978872.760000002</v>
      </c>
      <c r="D29" s="4">
        <v>-15580416.58</v>
      </c>
      <c r="E29" s="4">
        <v>-9100233.1999999993</v>
      </c>
      <c r="F29" s="4">
        <v>-10605928.09</v>
      </c>
    </row>
    <row r="30" spans="1:6" hidden="1" x14ac:dyDescent="0.2">
      <c r="A30" s="3" t="s">
        <v>19</v>
      </c>
      <c r="B30" s="4"/>
      <c r="C30" s="4"/>
      <c r="D30" s="4"/>
      <c r="E30" s="4"/>
      <c r="F30" s="4"/>
    </row>
    <row r="31" spans="1:6" hidden="1" x14ac:dyDescent="0.2">
      <c r="A31" s="5" t="s">
        <v>20</v>
      </c>
      <c r="B31" s="6">
        <f t="shared" ref="B31:D31" si="5">+SUM(B32:B33)</f>
        <v>0</v>
      </c>
      <c r="C31" s="6">
        <f t="shared" si="5"/>
        <v>0</v>
      </c>
      <c r="D31" s="6">
        <f t="shared" si="5"/>
        <v>0</v>
      </c>
      <c r="E31" s="6">
        <f>+SUM(E32:E33)</f>
        <v>0</v>
      </c>
      <c r="F31" s="6">
        <f>+SUM(F32:F33)</f>
        <v>0</v>
      </c>
    </row>
    <row r="32" spans="1:6" hidden="1" x14ac:dyDescent="0.2">
      <c r="A32" s="3" t="s">
        <v>21</v>
      </c>
      <c r="B32" s="4"/>
      <c r="C32" s="4"/>
      <c r="D32" s="4"/>
      <c r="E32" s="4"/>
      <c r="F32" s="4"/>
    </row>
    <row r="33" spans="1:6" hidden="1" x14ac:dyDescent="0.2">
      <c r="A33" s="3" t="s">
        <v>22</v>
      </c>
      <c r="B33" s="4"/>
      <c r="C33" s="4"/>
      <c r="D33" s="4"/>
      <c r="E33" s="4"/>
      <c r="F33" s="4"/>
    </row>
    <row r="34" spans="1:6" x14ac:dyDescent="0.2">
      <c r="A34" s="11" t="s">
        <v>23</v>
      </c>
      <c r="B34" s="12">
        <f t="shared" ref="B34:D34" si="6">+B18+B19+B26+B31</f>
        <v>-8984889.660000002</v>
      </c>
      <c r="C34" s="12">
        <f t="shared" si="6"/>
        <v>-5714754.0299999975</v>
      </c>
      <c r="D34" s="12">
        <f t="shared" si="6"/>
        <v>-22715147.199999988</v>
      </c>
      <c r="E34" s="12">
        <f>+E18+E19+E26+E31</f>
        <v>-13225419.749999996</v>
      </c>
      <c r="F34" s="12">
        <f>+F18+F19+F26+F31</f>
        <v>4068400.3799999952</v>
      </c>
    </row>
    <row r="35" spans="1:6" x14ac:dyDescent="0.2">
      <c r="A35" s="11" t="s">
        <v>24</v>
      </c>
      <c r="B35" s="12">
        <f t="shared" ref="B35:D35" si="7">+B36+B41+B46+B47</f>
        <v>77727363.909999996</v>
      </c>
      <c r="C35" s="12">
        <f t="shared" si="7"/>
        <v>68779118.390000001</v>
      </c>
      <c r="D35" s="12">
        <f t="shared" si="7"/>
        <v>63631523.859999999</v>
      </c>
      <c r="E35" s="12">
        <f>+E36+E41+E46+E47</f>
        <v>40084235.380000003</v>
      </c>
      <c r="F35" s="12">
        <f>+F36+F41+F46+F47</f>
        <v>26526773.829999998</v>
      </c>
    </row>
    <row r="36" spans="1:6" hidden="1" x14ac:dyDescent="0.2">
      <c r="A36" s="11" t="s">
        <v>25</v>
      </c>
      <c r="B36" s="12">
        <f t="shared" ref="B36:D36" si="8">+SUM(B37:B40)</f>
        <v>0</v>
      </c>
      <c r="C36" s="12">
        <f t="shared" si="8"/>
        <v>0</v>
      </c>
      <c r="D36" s="12">
        <f t="shared" si="8"/>
        <v>0</v>
      </c>
      <c r="E36" s="12">
        <f>+SUM(E37:E40)</f>
        <v>0</v>
      </c>
      <c r="F36" s="12">
        <f>+SUM(F37:F40)</f>
        <v>0</v>
      </c>
    </row>
    <row r="37" spans="1:6" hidden="1" x14ac:dyDescent="0.2">
      <c r="A37" s="13" t="s">
        <v>26</v>
      </c>
      <c r="B37" s="14"/>
      <c r="C37" s="14"/>
      <c r="D37" s="14"/>
      <c r="E37" s="14"/>
      <c r="F37" s="14"/>
    </row>
    <row r="38" spans="1:6" hidden="1" x14ac:dyDescent="0.2">
      <c r="A38" s="13" t="s">
        <v>27</v>
      </c>
      <c r="B38" s="14"/>
      <c r="C38" s="14"/>
      <c r="D38" s="14"/>
      <c r="E38" s="14"/>
      <c r="F38" s="14"/>
    </row>
    <row r="39" spans="1:6" hidden="1" x14ac:dyDescent="0.2">
      <c r="A39" s="13" t="s">
        <v>28</v>
      </c>
      <c r="B39" s="14"/>
      <c r="C39" s="14"/>
      <c r="D39" s="14"/>
      <c r="E39" s="14"/>
      <c r="F39" s="14"/>
    </row>
    <row r="40" spans="1:6" hidden="1" x14ac:dyDescent="0.2">
      <c r="A40" s="13" t="s">
        <v>29</v>
      </c>
      <c r="B40" s="14"/>
      <c r="C40" s="14"/>
      <c r="D40" s="14"/>
      <c r="E40" s="14"/>
      <c r="F40" s="14"/>
    </row>
    <row r="41" spans="1:6" hidden="1" x14ac:dyDescent="0.2">
      <c r="A41" s="11" t="s">
        <v>30</v>
      </c>
      <c r="B41" s="12">
        <f t="shared" ref="B41:D41" si="9">+SUM(B42:B46)</f>
        <v>0</v>
      </c>
      <c r="C41" s="12">
        <f t="shared" si="9"/>
        <v>0</v>
      </c>
      <c r="D41" s="12">
        <f t="shared" si="9"/>
        <v>0</v>
      </c>
      <c r="E41" s="12">
        <f>+SUM(E42:E46)</f>
        <v>0</v>
      </c>
      <c r="F41" s="12">
        <f>+SUM(F42:F46)</f>
        <v>0</v>
      </c>
    </row>
    <row r="42" spans="1:6" hidden="1" x14ac:dyDescent="0.2">
      <c r="A42" s="13" t="s">
        <v>26</v>
      </c>
      <c r="B42" s="14"/>
      <c r="C42" s="14"/>
      <c r="D42" s="14"/>
      <c r="E42" s="14"/>
      <c r="F42" s="14"/>
    </row>
    <row r="43" spans="1:6" hidden="1" x14ac:dyDescent="0.2">
      <c r="A43" s="13" t="s">
        <v>27</v>
      </c>
      <c r="B43" s="14"/>
      <c r="C43" s="14"/>
      <c r="D43" s="14"/>
      <c r="E43" s="14"/>
      <c r="F43" s="14"/>
    </row>
    <row r="44" spans="1:6" hidden="1" x14ac:dyDescent="0.2">
      <c r="A44" s="13" t="s">
        <v>28</v>
      </c>
      <c r="B44" s="14"/>
      <c r="C44" s="14"/>
      <c r="D44" s="14"/>
      <c r="E44" s="14"/>
      <c r="F44" s="14"/>
    </row>
    <row r="45" spans="1:6" hidden="1" x14ac:dyDescent="0.2">
      <c r="A45" s="13" t="s">
        <v>29</v>
      </c>
      <c r="B45" s="14"/>
      <c r="C45" s="14"/>
      <c r="D45" s="14"/>
      <c r="E45" s="14"/>
      <c r="F45" s="14"/>
    </row>
    <row r="46" spans="1:6" hidden="1" x14ac:dyDescent="0.2">
      <c r="A46" s="13" t="s">
        <v>31</v>
      </c>
      <c r="B46" s="12"/>
      <c r="C46" s="12"/>
      <c r="D46" s="12"/>
      <c r="E46" s="12"/>
      <c r="F46" s="12"/>
    </row>
    <row r="47" spans="1:6" x14ac:dyDescent="0.2">
      <c r="A47" s="11" t="s">
        <v>32</v>
      </c>
      <c r="B47" s="12">
        <v>77727363.909999996</v>
      </c>
      <c r="C47" s="12">
        <v>68779118.390000001</v>
      </c>
      <c r="D47" s="12">
        <v>63631523.859999999</v>
      </c>
      <c r="E47" s="12">
        <v>40084235.380000003</v>
      </c>
      <c r="F47" s="12">
        <v>26526773.829999998</v>
      </c>
    </row>
    <row r="48" spans="1:6" x14ac:dyDescent="0.2">
      <c r="A48" s="11" t="s">
        <v>33</v>
      </c>
      <c r="B48" s="12">
        <f t="shared" ref="B48:D48" si="10">+B34+B35</f>
        <v>68742474.25</v>
      </c>
      <c r="C48" s="12">
        <f t="shared" si="10"/>
        <v>63064364.359999999</v>
      </c>
      <c r="D48" s="12">
        <f t="shared" si="10"/>
        <v>40916376.660000011</v>
      </c>
      <c r="E48" s="12">
        <f>+E34+E35</f>
        <v>26858815.630000006</v>
      </c>
      <c r="F48" s="12">
        <f>+F34+F35</f>
        <v>30595174.209999993</v>
      </c>
    </row>
    <row r="49" spans="1:6" ht="13.5" x14ac:dyDescent="0.25">
      <c r="A49" s="8" t="s">
        <v>36</v>
      </c>
      <c r="B49" s="9">
        <f>+B48-68742474.25</f>
        <v>0</v>
      </c>
      <c r="C49" s="9">
        <f>+C48-63064364.36</f>
        <v>0</v>
      </c>
      <c r="D49" s="9">
        <f>+D48-40916376.66</f>
        <v>0</v>
      </c>
      <c r="E49" s="9">
        <f>+E48-26858815.63</f>
        <v>0</v>
      </c>
      <c r="F49" s="9">
        <f>+F48-62033217.49+30666579.53</f>
        <v>-771463.75000000745</v>
      </c>
    </row>
    <row r="50" spans="1:6" ht="13.5" x14ac:dyDescent="0.25">
      <c r="A50" s="8" t="s">
        <v>37</v>
      </c>
    </row>
    <row r="51" spans="1:6" x14ac:dyDescent="0.2">
      <c r="F51" s="7"/>
    </row>
    <row r="52" spans="1:6" x14ac:dyDescent="0.2">
      <c r="F52" s="7"/>
    </row>
  </sheetData>
  <mergeCells count="1"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Renan Yupanqui Flores</dc:creator>
  <cp:lastModifiedBy>Apoyo Transparencia</cp:lastModifiedBy>
  <cp:lastPrinted>2018-03-08T22:13:26Z</cp:lastPrinted>
  <dcterms:created xsi:type="dcterms:W3CDTF">2016-06-14T15:51:47Z</dcterms:created>
  <dcterms:modified xsi:type="dcterms:W3CDTF">2018-03-08T22:13:52Z</dcterms:modified>
</cp:coreProperties>
</file>